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User\Desktop\"/>
    </mc:Choice>
  </mc:AlternateContent>
  <bookViews>
    <workbookView xWindow="0" yWindow="0" windowWidth="28800" windowHeight="11700"/>
  </bookViews>
  <sheets>
    <sheet name="Annex C.3" sheetId="2" r:id="rId1"/>
    <sheet name="Alternative Computation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3" l="1"/>
  <c r="H47" i="3"/>
  <c r="H46" i="3"/>
  <c r="H41" i="3"/>
  <c r="F42" i="3"/>
  <c r="J41" i="3" s="1"/>
  <c r="K18" i="3"/>
  <c r="J17" i="3"/>
  <c r="J19" i="3" s="1"/>
  <c r="I17" i="3"/>
  <c r="I19" i="3" s="1"/>
  <c r="H17" i="3"/>
  <c r="K12" i="3"/>
  <c r="I32" i="3" s="1"/>
  <c r="I34" i="3" s="1"/>
  <c r="K29" i="3" s="1"/>
  <c r="J10" i="3"/>
  <c r="K8" i="3"/>
  <c r="J31" i="2"/>
  <c r="J32" i="2" s="1"/>
  <c r="K17" i="3" l="1"/>
  <c r="K19" i="3" s="1"/>
  <c r="K21" i="3" s="1"/>
  <c r="K23" i="3" s="1"/>
  <c r="H19" i="3"/>
  <c r="J8" i="2"/>
  <c r="J18" i="2"/>
  <c r="I29" i="2"/>
  <c r="I32" i="2" s="1"/>
  <c r="H29" i="2"/>
  <c r="H32" i="2" s="1"/>
  <c r="G29" i="2"/>
  <c r="G32" i="2" s="1"/>
  <c r="I17" i="2"/>
  <c r="I19" i="2" s="1"/>
  <c r="H17" i="2"/>
  <c r="H19" i="2" s="1"/>
  <c r="G17" i="2"/>
  <c r="G19" i="2" s="1"/>
  <c r="J12" i="2"/>
  <c r="H39" i="2" s="1"/>
  <c r="H41" i="2" s="1"/>
  <c r="I10" i="2"/>
  <c r="F49" i="2" s="1"/>
  <c r="K36" i="2" l="1"/>
  <c r="H48" i="2"/>
  <c r="J48" i="2" s="1"/>
  <c r="H21" i="3"/>
  <c r="I21" i="3"/>
  <c r="J21" i="3"/>
  <c r="K31" i="2"/>
  <c r="J17" i="2"/>
  <c r="J19" i="2" s="1"/>
  <c r="K29" i="2"/>
  <c r="J23" i="3" l="1"/>
  <c r="J29" i="3"/>
  <c r="I23" i="3"/>
  <c r="I29" i="3"/>
  <c r="H23" i="3"/>
  <c r="H29" i="3"/>
  <c r="K32" i="2"/>
  <c r="I34" i="2" l="1"/>
  <c r="I36" i="2" s="1"/>
  <c r="J34" i="2"/>
  <c r="J36" i="2" s="1"/>
  <c r="G34" i="2"/>
  <c r="G36" i="2" s="1"/>
  <c r="K34" i="2"/>
  <c r="H34" i="2"/>
  <c r="H36" i="2" s="1"/>
  <c r="G21" i="2"/>
  <c r="G23" i="2" s="1"/>
  <c r="H21" i="2"/>
  <c r="H23" i="2" s="1"/>
  <c r="J21" i="2"/>
  <c r="J23" i="2" s="1"/>
  <c r="I21" i="2"/>
  <c r="I23" i="2" s="1"/>
</calcChain>
</file>

<file path=xl/sharedStrings.xml><?xml version="1.0" encoding="utf-8"?>
<sst xmlns="http://schemas.openxmlformats.org/spreadsheetml/2006/main" count="100" uniqueCount="51">
  <si>
    <t>CLAIM FOR VAT REFUND</t>
  </si>
  <si>
    <t>[1]</t>
  </si>
  <si>
    <t>ADJUSTED SALES</t>
  </si>
  <si>
    <t>RATIO</t>
  </si>
  <si>
    <t>Computation of Available Input VAT</t>
  </si>
  <si>
    <t>Gross Input Tax</t>
  </si>
  <si>
    <t>Net Available Input VAT</t>
  </si>
  <si>
    <t>XYZ,CORP.</t>
  </si>
  <si>
    <t>For the period ___________ to ______________</t>
  </si>
  <si>
    <t>ILLUSTRATIVE DATA</t>
  </si>
  <si>
    <t>Zero-rated Sales</t>
  </si>
  <si>
    <t>Taxable sales subject to regular VAT rate</t>
  </si>
  <si>
    <t>Exempt Sales from non-VAT or exempt activity</t>
  </si>
  <si>
    <t>Total Sales</t>
  </si>
  <si>
    <t>1ST SCENARIO: No Findings by the Processing and Reviewing Offices</t>
  </si>
  <si>
    <t>Unremitted export sales</t>
  </si>
  <si>
    <t>Amount</t>
  </si>
  <si>
    <t>Deduct: Disallowed input tax</t>
  </si>
  <si>
    <t>2ND SCENARIO: With Unremitted Export Sales of P100,000.00 and Disallowed Input Tax of P12,000.00</t>
  </si>
  <si>
    <t>NOTE:</t>
  </si>
  <si>
    <t>1.</t>
  </si>
  <si>
    <t>2.</t>
  </si>
  <si>
    <t>Available Input Tax Based on Sales Ratio</t>
  </si>
  <si>
    <t>Gross sales</t>
  </si>
  <si>
    <t>Adjustments during verification/review</t>
  </si>
  <si>
    <t>Adjusted sales</t>
  </si>
  <si>
    <t>Zero-Rated</t>
  </si>
  <si>
    <t>VATable</t>
  </si>
  <si>
    <t>Exempt</t>
  </si>
  <si>
    <t>Total</t>
  </si>
  <si>
    <t>Sales Not
Qualified as
Zero-Rated</t>
  </si>
  <si>
    <t>Output/
Input Tax</t>
  </si>
  <si>
    <t xml:space="preserve">   input tax allocated to zero-rated sales assuming no carry-over input tax from prior periods can be utilized.</t>
  </si>
  <si>
    <t>Purchases and input tax which cannot be directly attributed to any of the sales activity</t>
  </si>
  <si>
    <t>Input Tax Based on Sales Ratio</t>
  </si>
  <si>
    <t>Only the input tax allocated to qualified VAT zero-rated sales, net of adjustments, if any, is allowed for VAT refund.</t>
  </si>
  <si>
    <t>Computation of Available Input Tax</t>
  </si>
  <si>
    <t>Available Input tax</t>
  </si>
  <si>
    <t>Unremitted Export Sales</t>
  </si>
  <si>
    <t>x</t>
  </si>
  <si>
    <t xml:space="preserve">    Allowable input tax for zero-rated sales</t>
  </si>
  <si>
    <t xml:space="preserve">    Total Sales</t>
  </si>
  <si>
    <t xml:space="preserve">    Allowable input tax </t>
  </si>
  <si>
    <t>=</t>
  </si>
  <si>
    <t>Computation of input tax allocated to unremitted export sales based on formula provided</t>
  </si>
  <si>
    <t>Zero-rated sales</t>
  </si>
  <si>
    <t>Computation of Allowable Input Tax for Zero-rated Sales</t>
  </si>
  <si>
    <t>Available input tax allocated to zero-rated sales</t>
  </si>
  <si>
    <t>Deduct: Input tax disallowed due to unremitted export sales</t>
  </si>
  <si>
    <t>Net Allowable input tax on zero-rated sales</t>
  </si>
  <si>
    <t>If the allocated input tax is not sufficient to cover the output tax for the period, the deficient amount shall be deducted from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</si>
</sst>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₱&quot;* #,##0.00_-;\-&quot;₱&quot;* #,##0.00_-;_-&quot;₱&quot;* &quot;-&quot;??_-;_-@_-"/>
    <numFmt numFmtId="43" formatCode="_-* #,##0.00_-;\-* #,##0.00_-;_-* &quot;-&quot;??_-;_-@_-"/>
    <numFmt numFmtId="164" formatCode="[$₱-464]#,##0.00;\-[$₱-464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 val="singleAccounting"/>
      <sz val="10"/>
      <name val="Times New Roman"/>
      <family val="1"/>
    </font>
    <font>
      <b/>
      <u/>
      <sz val="10"/>
      <name val="Times New Roman"/>
      <family val="1"/>
    </font>
    <font>
      <u/>
      <sz val="10"/>
      <color theme="1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43" fontId="3" fillId="0" borderId="0" xfId="1" applyFont="1" applyAlignment="1">
      <alignment vertical="center"/>
    </xf>
    <xf numFmtId="43" fontId="3" fillId="0" borderId="0" xfId="1" applyFont="1" applyFill="1" applyBorder="1" applyAlignment="1">
      <alignment vertical="center"/>
    </xf>
    <xf numFmtId="9" fontId="2" fillId="0" borderId="2" xfId="3" applyNumberFormat="1" applyFont="1" applyBorder="1" applyAlignment="1">
      <alignment horizontal="center" vertical="center"/>
    </xf>
    <xf numFmtId="39" fontId="3" fillId="0" borderId="0" xfId="1" applyNumberFormat="1" applyFont="1" applyAlignment="1">
      <alignment vertical="center"/>
    </xf>
    <xf numFmtId="39" fontId="2" fillId="0" borderId="0" xfId="1" applyNumberFormat="1" applyFont="1" applyAlignment="1">
      <alignment vertical="center"/>
    </xf>
    <xf numFmtId="39" fontId="2" fillId="0" borderId="4" xfId="1" applyNumberFormat="1" applyFont="1" applyBorder="1" applyAlignment="1">
      <alignment vertical="center"/>
    </xf>
    <xf numFmtId="39" fontId="3" fillId="0" borderId="5" xfId="1" applyNumberFormat="1" applyFont="1" applyBorder="1" applyAlignment="1">
      <alignment vertical="center"/>
    </xf>
    <xf numFmtId="39" fontId="3" fillId="0" borderId="6" xfId="1" applyNumberFormat="1" applyFont="1" applyBorder="1" applyAlignment="1">
      <alignment vertical="center"/>
    </xf>
    <xf numFmtId="39" fontId="3" fillId="0" borderId="0" xfId="1" applyNumberFormat="1" applyFont="1" applyBorder="1" applyAlignment="1">
      <alignment vertical="center"/>
    </xf>
    <xf numFmtId="39" fontId="3" fillId="0" borderId="7" xfId="1" applyNumberFormat="1" applyFont="1" applyBorder="1" applyAlignment="1">
      <alignment vertical="center"/>
    </xf>
    <xf numFmtId="39" fontId="3" fillId="0" borderId="11" xfId="1" applyNumberFormat="1" applyFont="1" applyBorder="1" applyAlignment="1">
      <alignment vertical="center"/>
    </xf>
    <xf numFmtId="39" fontId="3" fillId="0" borderId="8" xfId="1" applyNumberFormat="1" applyFont="1" applyBorder="1" applyAlignment="1">
      <alignment vertical="center"/>
    </xf>
    <xf numFmtId="39" fontId="3" fillId="0" borderId="9" xfId="1" applyNumberFormat="1" applyFont="1" applyBorder="1" applyAlignment="1">
      <alignment vertical="center"/>
    </xf>
    <xf numFmtId="39" fontId="2" fillId="0" borderId="0" xfId="1" applyNumberFormat="1" applyFont="1" applyAlignment="1">
      <alignment horizontal="center" vertical="center" wrapText="1"/>
    </xf>
    <xf numFmtId="39" fontId="2" fillId="0" borderId="3" xfId="1" applyNumberFormat="1" applyFont="1" applyBorder="1" applyAlignment="1">
      <alignment horizontal="center" vertical="center" wrapText="1"/>
    </xf>
    <xf numFmtId="39" fontId="3" fillId="0" borderId="0" xfId="1" applyNumberFormat="1" applyFont="1" applyFill="1" applyBorder="1" applyAlignment="1">
      <alignment vertical="center"/>
    </xf>
    <xf numFmtId="39" fontId="3" fillId="0" borderId="0" xfId="3" applyNumberFormat="1" applyFont="1" applyAlignment="1">
      <alignment vertical="center"/>
    </xf>
    <xf numFmtId="39" fontId="4" fillId="0" borderId="0" xfId="0" applyNumberFormat="1" applyFont="1"/>
    <xf numFmtId="39" fontId="5" fillId="0" borderId="0" xfId="0" applyNumberFormat="1" applyFont="1"/>
    <xf numFmtId="39" fontId="6" fillId="0" borderId="0" xfId="0" applyNumberFormat="1" applyFont="1"/>
    <xf numFmtId="39" fontId="5" fillId="0" borderId="0" xfId="0" applyNumberFormat="1" applyFont="1" applyAlignment="1"/>
    <xf numFmtId="39" fontId="4" fillId="0" borderId="0" xfId="0" applyNumberFormat="1" applyFont="1" applyAlignment="1">
      <alignment horizontal="right" vertical="center"/>
    </xf>
    <xf numFmtId="9" fontId="2" fillId="0" borderId="2" xfId="3" applyFont="1" applyBorder="1" applyAlignment="1">
      <alignment horizontal="center" vertical="center"/>
    </xf>
    <xf numFmtId="164" fontId="3" fillId="0" borderId="11" xfId="2" applyNumberFormat="1" applyFont="1" applyBorder="1" applyAlignment="1">
      <alignment vertical="center"/>
    </xf>
    <xf numFmtId="164" fontId="3" fillId="0" borderId="7" xfId="1" applyNumberFormat="1" applyFont="1" applyBorder="1" applyAlignment="1">
      <alignment vertical="center"/>
    </xf>
    <xf numFmtId="164" fontId="3" fillId="0" borderId="12" xfId="2" applyNumberFormat="1" applyFont="1" applyBorder="1" applyAlignment="1">
      <alignment vertical="center"/>
    </xf>
    <xf numFmtId="164" fontId="3" fillId="0" borderId="13" xfId="2" applyNumberFormat="1" applyFont="1" applyBorder="1" applyAlignment="1">
      <alignment vertical="center"/>
    </xf>
    <xf numFmtId="164" fontId="3" fillId="0" borderId="10" xfId="2" applyNumberFormat="1" applyFont="1" applyBorder="1" applyAlignment="1">
      <alignment vertical="center"/>
    </xf>
    <xf numFmtId="164" fontId="3" fillId="0" borderId="0" xfId="2" applyNumberFormat="1" applyFont="1" applyAlignment="1">
      <alignment vertical="center"/>
    </xf>
    <xf numFmtId="164" fontId="2" fillId="0" borderId="1" xfId="2" applyNumberFormat="1" applyFont="1" applyBorder="1" applyAlignment="1">
      <alignment vertical="center"/>
    </xf>
    <xf numFmtId="164" fontId="3" fillId="0" borderId="2" xfId="2" applyNumberFormat="1" applyFont="1" applyBorder="1" applyAlignment="1">
      <alignment vertical="center"/>
    </xf>
    <xf numFmtId="39" fontId="3" fillId="0" borderId="0" xfId="1" quotePrefix="1" applyNumberFormat="1" applyFont="1" applyAlignment="1">
      <alignment vertical="center"/>
    </xf>
    <xf numFmtId="39" fontId="2" fillId="0" borderId="14" xfId="1" applyNumberFormat="1" applyFont="1" applyBorder="1" applyAlignment="1">
      <alignment horizontal="center" vertical="center"/>
    </xf>
    <xf numFmtId="39" fontId="2" fillId="0" borderId="15" xfId="1" applyNumberFormat="1" applyFont="1" applyBorder="1" applyAlignment="1">
      <alignment horizontal="center" vertical="center" wrapText="1"/>
    </xf>
    <xf numFmtId="164" fontId="3" fillId="0" borderId="1" xfId="2" applyNumberFormat="1" applyFont="1" applyBorder="1" applyAlignment="1">
      <alignment vertical="center"/>
    </xf>
    <xf numFmtId="164" fontId="2" fillId="0" borderId="2" xfId="2" applyNumberFormat="1" applyFont="1" applyBorder="1" applyAlignment="1">
      <alignment vertical="center"/>
    </xf>
    <xf numFmtId="39" fontId="8" fillId="0" borderId="0" xfId="1" applyNumberFormat="1" applyFont="1" applyAlignment="1">
      <alignment vertical="center"/>
    </xf>
    <xf numFmtId="39" fontId="9" fillId="0" borderId="0" xfId="0" applyNumberFormat="1" applyFont="1" applyAlignment="1">
      <alignment horizontal="center"/>
    </xf>
    <xf numFmtId="39" fontId="5" fillId="0" borderId="0" xfId="0" applyNumberFormat="1" applyFont="1" applyAlignment="1">
      <alignment horizontal="center"/>
    </xf>
    <xf numFmtId="164" fontId="3" fillId="0" borderId="0" xfId="2" applyNumberFormat="1" applyFont="1" applyAlignment="1">
      <alignment horizontal="center" vertical="center"/>
    </xf>
    <xf numFmtId="164" fontId="10" fillId="0" borderId="0" xfId="2" applyNumberFormat="1" applyFont="1" applyAlignment="1">
      <alignment horizontal="center" vertical="center"/>
    </xf>
    <xf numFmtId="39" fontId="5" fillId="0" borderId="0" xfId="0" quotePrefix="1" applyNumberFormat="1" applyFont="1" applyAlignment="1">
      <alignment horizontal="center"/>
    </xf>
    <xf numFmtId="164" fontId="10" fillId="0" borderId="0" xfId="2" applyNumberFormat="1" applyFont="1" applyAlignment="1">
      <alignment vertical="center"/>
    </xf>
    <xf numFmtId="164" fontId="3" fillId="0" borderId="0" xfId="2" applyNumberFormat="1" applyFont="1" applyAlignment="1">
      <alignment horizontal="right" vertical="center"/>
    </xf>
    <xf numFmtId="43" fontId="3" fillId="0" borderId="0" xfId="1" applyFont="1" applyAlignment="1">
      <alignment horizontal="right" vertical="center"/>
    </xf>
    <xf numFmtId="164" fontId="3" fillId="0" borderId="1" xfId="2" applyNumberFormat="1" applyFont="1" applyBorder="1" applyAlignment="1">
      <alignment horizontal="right" vertical="center"/>
    </xf>
    <xf numFmtId="39" fontId="2" fillId="0" borderId="0" xfId="1" applyNumberFormat="1" applyFont="1" applyAlignment="1">
      <alignment horizontal="center" vertical="center"/>
    </xf>
    <xf numFmtId="39" fontId="7" fillId="0" borderId="0" xfId="1" applyNumberFormat="1" applyFont="1" applyBorder="1" applyAlignment="1">
      <alignment horizontal="left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showGridLines="0" tabSelected="1" topLeftCell="A13" zoomScaleNormal="100" zoomScaleSheetLayoutView="100" workbookViewId="0">
      <selection activeCell="C53" sqref="C53"/>
    </sheetView>
  </sheetViews>
  <sheetFormatPr defaultColWidth="11.42578125" defaultRowHeight="12.75" x14ac:dyDescent="0.25"/>
  <cols>
    <col min="1" max="1" width="2.140625" style="4" customWidth="1"/>
    <col min="2" max="2" width="2.85546875" style="4" customWidth="1"/>
    <col min="3" max="4" width="2.7109375" style="4" customWidth="1"/>
    <col min="5" max="5" width="1.7109375" style="4" customWidth="1"/>
    <col min="6" max="6" width="34.140625" style="4" customWidth="1"/>
    <col min="7" max="10" width="12.140625" style="4" customWidth="1"/>
    <col min="11" max="11" width="12.28515625" style="4" customWidth="1"/>
    <col min="12" max="12" width="7.85546875" style="4" customWidth="1"/>
    <col min="13" max="13" width="10" style="4" bestFit="1" customWidth="1"/>
    <col min="14" max="16384" width="11.42578125" style="4"/>
  </cols>
  <sheetData>
    <row r="1" spans="1:11" x14ac:dyDescent="0.25">
      <c r="A1" s="47" t="s">
        <v>7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x14ac:dyDescent="0.2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x14ac:dyDescent="0.25">
      <c r="A3" s="47" t="s">
        <v>8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3.5" thickBot="1" x14ac:dyDescent="0.3"/>
    <row r="6" spans="1:11" ht="25.5" x14ac:dyDescent="0.25">
      <c r="A6" s="6" t="s">
        <v>9</v>
      </c>
      <c r="B6" s="7"/>
      <c r="C6" s="7"/>
      <c r="D6" s="7"/>
      <c r="E6" s="7"/>
      <c r="F6" s="7"/>
      <c r="G6" s="7"/>
      <c r="H6" s="7"/>
      <c r="I6" s="33" t="s">
        <v>16</v>
      </c>
      <c r="J6" s="34" t="s">
        <v>31</v>
      </c>
    </row>
    <row r="7" spans="1:11" x14ac:dyDescent="0.25">
      <c r="A7" s="8"/>
      <c r="B7" s="9" t="s">
        <v>10</v>
      </c>
      <c r="C7" s="9"/>
      <c r="D7" s="9"/>
      <c r="E7" s="9"/>
      <c r="F7" s="9"/>
      <c r="G7" s="9"/>
      <c r="H7" s="9"/>
      <c r="I7" s="24">
        <v>500000</v>
      </c>
      <c r="J7" s="10"/>
    </row>
    <row r="8" spans="1:11" x14ac:dyDescent="0.25">
      <c r="A8" s="8"/>
      <c r="B8" s="9" t="s">
        <v>11</v>
      </c>
      <c r="C8" s="9"/>
      <c r="D8" s="9"/>
      <c r="E8" s="9"/>
      <c r="F8" s="9"/>
      <c r="G8" s="9"/>
      <c r="H8" s="9"/>
      <c r="I8" s="11">
        <v>300000</v>
      </c>
      <c r="J8" s="25">
        <f>I8*0.12</f>
        <v>36000</v>
      </c>
    </row>
    <row r="9" spans="1:11" x14ac:dyDescent="0.25">
      <c r="A9" s="8"/>
      <c r="B9" s="9" t="s">
        <v>12</v>
      </c>
      <c r="C9" s="9"/>
      <c r="D9" s="9"/>
      <c r="E9" s="9"/>
      <c r="F9" s="9"/>
      <c r="G9" s="9"/>
      <c r="H9" s="9"/>
      <c r="I9" s="11">
        <v>200000</v>
      </c>
      <c r="J9" s="10"/>
    </row>
    <row r="10" spans="1:11" ht="13.5" thickBot="1" x14ac:dyDescent="0.3">
      <c r="A10" s="8"/>
      <c r="B10" s="9" t="s">
        <v>13</v>
      </c>
      <c r="C10" s="9"/>
      <c r="D10" s="9"/>
      <c r="E10" s="9"/>
      <c r="F10" s="9"/>
      <c r="G10" s="9"/>
      <c r="H10" s="9"/>
      <c r="I10" s="26">
        <f>SUM(I7:I9)</f>
        <v>1000000</v>
      </c>
      <c r="J10" s="10"/>
    </row>
    <row r="11" spans="1:11" ht="13.5" thickTop="1" x14ac:dyDescent="0.25">
      <c r="A11" s="8"/>
      <c r="B11" s="9"/>
      <c r="C11" s="9"/>
      <c r="D11" s="9"/>
      <c r="E11" s="9"/>
      <c r="F11" s="9"/>
      <c r="G11" s="9"/>
      <c r="H11" s="9"/>
      <c r="I11" s="11"/>
      <c r="J11" s="10"/>
    </row>
    <row r="12" spans="1:11" ht="13.5" thickBot="1" x14ac:dyDescent="0.3">
      <c r="A12" s="12"/>
      <c r="B12" s="13" t="s">
        <v>33</v>
      </c>
      <c r="C12" s="13"/>
      <c r="D12" s="13"/>
      <c r="E12" s="13"/>
      <c r="F12" s="13"/>
      <c r="G12" s="13"/>
      <c r="H12" s="13"/>
      <c r="I12" s="27">
        <v>600000</v>
      </c>
      <c r="J12" s="28">
        <f>I12*0.12</f>
        <v>72000</v>
      </c>
    </row>
    <row r="13" spans="1:11" s="9" customFormat="1" ht="13.5" customHeight="1" x14ac:dyDescent="0.25"/>
    <row r="14" spans="1:11" s="9" customFormat="1" ht="15" x14ac:dyDescent="0.25">
      <c r="A14" s="48" t="s">
        <v>14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spans="1:11" s="14" customFormat="1" x14ac:dyDescent="0.25">
      <c r="G15" s="15" t="s">
        <v>26</v>
      </c>
      <c r="H15" s="15" t="s">
        <v>27</v>
      </c>
      <c r="I15" s="15" t="s">
        <v>28</v>
      </c>
      <c r="J15" s="15" t="s">
        <v>29</v>
      </c>
    </row>
    <row r="16" spans="1:11" ht="6" customHeight="1" x14ac:dyDescent="0.25"/>
    <row r="17" spans="1:11" x14ac:dyDescent="0.25">
      <c r="B17" s="4" t="s">
        <v>23</v>
      </c>
      <c r="G17" s="29">
        <f>$I$7</f>
        <v>500000</v>
      </c>
      <c r="H17" s="29">
        <f>$I$8</f>
        <v>300000</v>
      </c>
      <c r="I17" s="29">
        <f>I9</f>
        <v>200000</v>
      </c>
      <c r="J17" s="29">
        <f>SUM(G17:I17)</f>
        <v>1000000</v>
      </c>
    </row>
    <row r="18" spans="1:11" x14ac:dyDescent="0.25">
      <c r="B18" s="4" t="s">
        <v>24</v>
      </c>
      <c r="G18" s="2">
        <v>0</v>
      </c>
      <c r="H18" s="2">
        <v>0</v>
      </c>
      <c r="I18" s="2">
        <v>0</v>
      </c>
      <c r="J18" s="1">
        <f>SUM(G18:I18)</f>
        <v>0</v>
      </c>
    </row>
    <row r="19" spans="1:11" s="5" customFormat="1" ht="13.5" thickBot="1" x14ac:dyDescent="0.3">
      <c r="B19" s="5" t="s">
        <v>25</v>
      </c>
      <c r="G19" s="30">
        <f>G17-G18</f>
        <v>500000</v>
      </c>
      <c r="H19" s="30">
        <f t="shared" ref="H19:J19" si="0">H17-H18</f>
        <v>300000</v>
      </c>
      <c r="I19" s="30">
        <f t="shared" si="0"/>
        <v>200000</v>
      </c>
      <c r="J19" s="30">
        <f t="shared" si="0"/>
        <v>1000000</v>
      </c>
    </row>
    <row r="20" spans="1:11" ht="5.25" customHeight="1" thickTop="1" x14ac:dyDescent="0.25">
      <c r="G20" s="17"/>
      <c r="H20" s="17"/>
      <c r="I20" s="17"/>
      <c r="J20" s="17"/>
    </row>
    <row r="21" spans="1:11" s="5" customFormat="1" ht="13.5" thickBot="1" x14ac:dyDescent="0.3">
      <c r="B21" s="5" t="s">
        <v>3</v>
      </c>
      <c r="G21" s="23">
        <f>G19/J19</f>
        <v>0.5</v>
      </c>
      <c r="H21" s="23">
        <f>H19/$J$19</f>
        <v>0.3</v>
      </c>
      <c r="I21" s="23">
        <f>I19/$J$19</f>
        <v>0.2</v>
      </c>
      <c r="J21" s="23">
        <f>J19/$J$19</f>
        <v>1</v>
      </c>
    </row>
    <row r="22" spans="1:11" ht="7.5" customHeight="1" thickTop="1" x14ac:dyDescent="0.25"/>
    <row r="23" spans="1:11" ht="13.5" thickBot="1" x14ac:dyDescent="0.25">
      <c r="B23" s="18" t="s">
        <v>34</v>
      </c>
      <c r="D23" s="19"/>
      <c r="G23" s="31">
        <f>G21*$J$12</f>
        <v>36000</v>
      </c>
      <c r="H23" s="31">
        <f>H21*$J$12</f>
        <v>21600</v>
      </c>
      <c r="I23" s="31">
        <f>I21*$J$12</f>
        <v>14400</v>
      </c>
      <c r="J23" s="31">
        <f>J21*$J$12</f>
        <v>72000</v>
      </c>
    </row>
    <row r="24" spans="1:11" ht="13.5" thickTop="1" x14ac:dyDescent="0.25"/>
    <row r="25" spans="1:11" ht="8.25" customHeight="1" x14ac:dyDescent="0.25"/>
    <row r="26" spans="1:11" s="9" customFormat="1" ht="15" x14ac:dyDescent="0.25">
      <c r="A26" s="48" t="s">
        <v>18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</row>
    <row r="27" spans="1:11" s="14" customFormat="1" ht="38.25" x14ac:dyDescent="0.25">
      <c r="G27" s="15" t="s">
        <v>26</v>
      </c>
      <c r="H27" s="15" t="s">
        <v>27</v>
      </c>
      <c r="I27" s="15" t="s">
        <v>28</v>
      </c>
      <c r="J27" s="15" t="s">
        <v>30</v>
      </c>
      <c r="K27" s="15" t="s">
        <v>29</v>
      </c>
    </row>
    <row r="28" spans="1:11" ht="6" customHeight="1" x14ac:dyDescent="0.25"/>
    <row r="29" spans="1:11" x14ac:dyDescent="0.25">
      <c r="B29" s="4" t="s">
        <v>23</v>
      </c>
      <c r="G29" s="29">
        <f>$I$7</f>
        <v>500000</v>
      </c>
      <c r="H29" s="29">
        <f>$I$8</f>
        <v>300000</v>
      </c>
      <c r="I29" s="29">
        <f>$I$9</f>
        <v>200000</v>
      </c>
      <c r="J29" s="29">
        <v>0</v>
      </c>
      <c r="K29" s="29">
        <f>SUM(G29:J29)</f>
        <v>1000000</v>
      </c>
    </row>
    <row r="30" spans="1:11" x14ac:dyDescent="0.25">
      <c r="B30" s="4" t="s">
        <v>24</v>
      </c>
    </row>
    <row r="31" spans="1:11" x14ac:dyDescent="0.25">
      <c r="B31" s="5"/>
      <c r="C31" s="4" t="s">
        <v>15</v>
      </c>
      <c r="G31" s="16">
        <v>-100000</v>
      </c>
      <c r="H31" s="2">
        <v>0</v>
      </c>
      <c r="I31" s="2">
        <v>0</v>
      </c>
      <c r="J31" s="16">
        <f>-G31</f>
        <v>100000</v>
      </c>
      <c r="K31" s="2">
        <f>SUM(G31:J31)</f>
        <v>0</v>
      </c>
    </row>
    <row r="32" spans="1:11" s="5" customFormat="1" ht="13.5" thickBot="1" x14ac:dyDescent="0.3">
      <c r="B32" s="5" t="s">
        <v>2</v>
      </c>
      <c r="G32" s="30">
        <f>SUM(G29:G31)</f>
        <v>400000</v>
      </c>
      <c r="H32" s="30">
        <f t="shared" ref="H32:K32" si="1">SUM(H29:H31)</f>
        <v>300000</v>
      </c>
      <c r="I32" s="30">
        <f t="shared" si="1"/>
        <v>200000</v>
      </c>
      <c r="J32" s="30">
        <f t="shared" si="1"/>
        <v>100000</v>
      </c>
      <c r="K32" s="30">
        <f t="shared" si="1"/>
        <v>1000000</v>
      </c>
    </row>
    <row r="33" spans="2:12" ht="6.75" customHeight="1" thickTop="1" x14ac:dyDescent="0.25">
      <c r="G33" s="17"/>
      <c r="H33" s="17"/>
      <c r="I33" s="17"/>
      <c r="J33" s="17"/>
      <c r="K33" s="17"/>
    </row>
    <row r="34" spans="2:12" s="5" customFormat="1" ht="13.5" thickBot="1" x14ac:dyDescent="0.3">
      <c r="B34" s="5" t="s">
        <v>3</v>
      </c>
      <c r="G34" s="3">
        <f>G32/$K$32</f>
        <v>0.4</v>
      </c>
      <c r="H34" s="3">
        <f t="shared" ref="H34:K34" si="2">H32/$K$32</f>
        <v>0.3</v>
      </c>
      <c r="I34" s="3">
        <f t="shared" si="2"/>
        <v>0.2</v>
      </c>
      <c r="J34" s="3">
        <f t="shared" si="2"/>
        <v>0.1</v>
      </c>
      <c r="K34" s="3">
        <f t="shared" si="2"/>
        <v>1</v>
      </c>
    </row>
    <row r="35" spans="2:12" ht="13.5" thickTop="1" x14ac:dyDescent="0.25"/>
    <row r="36" spans="2:12" s="5" customFormat="1" ht="13.5" thickBot="1" x14ac:dyDescent="0.25">
      <c r="B36" s="18" t="s">
        <v>1</v>
      </c>
      <c r="C36" s="18" t="s">
        <v>22</v>
      </c>
      <c r="D36" s="18"/>
      <c r="G36" s="36">
        <f>G34*$K$36</f>
        <v>24000</v>
      </c>
      <c r="H36" s="36">
        <f t="shared" ref="H36:J36" si="3">H34*$K$36</f>
        <v>18000</v>
      </c>
      <c r="I36" s="36">
        <f t="shared" si="3"/>
        <v>12000</v>
      </c>
      <c r="J36" s="36">
        <f t="shared" si="3"/>
        <v>6000</v>
      </c>
      <c r="K36" s="36">
        <f>H41</f>
        <v>60000</v>
      </c>
    </row>
    <row r="37" spans="2:12" ht="13.5" thickTop="1" x14ac:dyDescent="0.25"/>
    <row r="38" spans="2:12" x14ac:dyDescent="0.2">
      <c r="B38" s="22" t="s">
        <v>1</v>
      </c>
      <c r="C38" s="20" t="s">
        <v>4</v>
      </c>
      <c r="E38" s="19"/>
      <c r="F38" s="19"/>
      <c r="G38" s="19"/>
      <c r="H38" s="19"/>
      <c r="I38" s="19"/>
      <c r="J38" s="19"/>
      <c r="K38" s="19"/>
    </row>
    <row r="39" spans="2:12" x14ac:dyDescent="0.2">
      <c r="B39" s="19"/>
      <c r="C39" s="21" t="s">
        <v>5</v>
      </c>
      <c r="E39" s="21"/>
      <c r="F39" s="21"/>
      <c r="G39" s="19"/>
      <c r="H39" s="29">
        <f>J12</f>
        <v>72000</v>
      </c>
      <c r="I39" s="21"/>
      <c r="J39" s="21"/>
    </row>
    <row r="40" spans="2:12" x14ac:dyDescent="0.2">
      <c r="B40" s="19"/>
      <c r="C40" s="21" t="s">
        <v>17</v>
      </c>
      <c r="E40" s="21"/>
      <c r="F40" s="21"/>
      <c r="G40" s="19"/>
      <c r="H40" s="19">
        <v>12000</v>
      </c>
      <c r="I40" s="21"/>
      <c r="J40" s="21"/>
    </row>
    <row r="41" spans="2:12" ht="13.5" thickBot="1" x14ac:dyDescent="0.25">
      <c r="B41" s="19"/>
      <c r="C41" s="21" t="s">
        <v>6</v>
      </c>
      <c r="E41" s="21"/>
      <c r="F41" s="21"/>
      <c r="G41" s="19"/>
      <c r="H41" s="35">
        <f>H39-H40</f>
        <v>60000</v>
      </c>
      <c r="I41" s="21"/>
      <c r="J41" s="21"/>
    </row>
    <row r="42" spans="2:12" ht="13.5" thickTop="1" x14ac:dyDescent="0.2">
      <c r="C42" s="19"/>
      <c r="D42" s="21"/>
      <c r="E42" s="21"/>
      <c r="F42" s="21"/>
      <c r="G42" s="21"/>
      <c r="H42" s="21"/>
      <c r="I42" s="21"/>
      <c r="J42" s="21"/>
      <c r="K42" s="19"/>
    </row>
    <row r="43" spans="2:12" x14ac:dyDescent="0.2">
      <c r="B43" s="37" t="s">
        <v>44</v>
      </c>
      <c r="C43" s="19"/>
      <c r="D43" s="21"/>
      <c r="E43" s="21"/>
      <c r="F43" s="21"/>
      <c r="G43" s="21"/>
      <c r="H43" s="21"/>
      <c r="I43" s="21"/>
      <c r="J43" s="21"/>
      <c r="K43" s="21"/>
      <c r="L43" s="19"/>
    </row>
    <row r="44" spans="2:12" x14ac:dyDescent="0.2">
      <c r="B44" s="37"/>
      <c r="C44" s="19"/>
      <c r="D44" s="21"/>
      <c r="E44" s="21"/>
      <c r="F44" s="21"/>
      <c r="G44" s="21"/>
      <c r="H44" s="21"/>
      <c r="I44" s="21"/>
      <c r="J44" s="21"/>
      <c r="K44" s="21"/>
      <c r="L44" s="19"/>
    </row>
    <row r="45" spans="2:12" x14ac:dyDescent="0.2">
      <c r="C45" s="19"/>
      <c r="F45" s="38" t="s">
        <v>38</v>
      </c>
      <c r="G45" s="39" t="s">
        <v>39</v>
      </c>
      <c r="H45" s="21" t="s">
        <v>42</v>
      </c>
      <c r="I45" s="21"/>
      <c r="J45" s="21"/>
      <c r="K45" s="21"/>
      <c r="L45" s="19"/>
    </row>
    <row r="46" spans="2:12" x14ac:dyDescent="0.2">
      <c r="C46" s="19"/>
      <c r="F46" s="39" t="s">
        <v>41</v>
      </c>
      <c r="G46" s="39"/>
      <c r="H46" s="21"/>
      <c r="I46" s="21"/>
      <c r="J46" s="21"/>
      <c r="K46" s="21"/>
      <c r="L46" s="19"/>
    </row>
    <row r="47" spans="2:12" x14ac:dyDescent="0.2">
      <c r="C47" s="19"/>
      <c r="F47" s="39"/>
      <c r="G47" s="39"/>
      <c r="H47" s="21"/>
      <c r="I47" s="21"/>
      <c r="J47" s="21"/>
      <c r="K47" s="21"/>
      <c r="L47" s="19"/>
    </row>
    <row r="48" spans="2:12" x14ac:dyDescent="0.2">
      <c r="C48" s="19"/>
      <c r="F48" s="41">
        <v>100000</v>
      </c>
      <c r="G48" s="39" t="s">
        <v>39</v>
      </c>
      <c r="H48" s="21">
        <f>H41</f>
        <v>60000</v>
      </c>
      <c r="I48" s="42" t="s">
        <v>43</v>
      </c>
      <c r="J48" s="43">
        <f>(F48/F49)*H48</f>
        <v>6000</v>
      </c>
      <c r="K48" s="21"/>
      <c r="L48" s="19"/>
    </row>
    <row r="49" spans="1:12" x14ac:dyDescent="0.2">
      <c r="C49" s="19"/>
      <c r="F49" s="40">
        <f>I10</f>
        <v>1000000</v>
      </c>
      <c r="G49" s="39"/>
      <c r="H49" s="21"/>
      <c r="I49" s="21"/>
      <c r="J49" s="21"/>
      <c r="K49" s="21"/>
      <c r="L49" s="19"/>
    </row>
    <row r="50" spans="1:12" x14ac:dyDescent="0.2">
      <c r="C50" s="19"/>
      <c r="D50" s="21"/>
      <c r="E50" s="21"/>
      <c r="F50" s="21"/>
      <c r="G50" s="21"/>
      <c r="H50" s="21"/>
      <c r="I50" s="21"/>
      <c r="J50" s="21"/>
      <c r="K50" s="21"/>
      <c r="L50" s="19"/>
    </row>
    <row r="51" spans="1:12" x14ac:dyDescent="0.25">
      <c r="A51" s="5" t="s">
        <v>19</v>
      </c>
    </row>
    <row r="52" spans="1:12" x14ac:dyDescent="0.25">
      <c r="B52" s="32" t="s">
        <v>20</v>
      </c>
      <c r="C52" s="4" t="s">
        <v>50</v>
      </c>
    </row>
    <row r="53" spans="1:12" x14ac:dyDescent="0.25">
      <c r="C53" s="4" t="s">
        <v>32</v>
      </c>
    </row>
    <row r="54" spans="1:12" x14ac:dyDescent="0.25">
      <c r="B54" s="32" t="s">
        <v>21</v>
      </c>
      <c r="C54" s="4" t="s">
        <v>35</v>
      </c>
    </row>
  </sheetData>
  <mergeCells count="5">
    <mergeCell ref="A1:K1"/>
    <mergeCell ref="A2:K2"/>
    <mergeCell ref="A3:K3"/>
    <mergeCell ref="A14:K14"/>
    <mergeCell ref="A26:K26"/>
  </mergeCells>
  <pageMargins left="0.5" right="0.5" top="0.76" bottom="1" header="0.3" footer="0.3"/>
  <pageSetup paperSize="9" scale="85" orientation="portrait" horizontalDpi="0" verticalDpi="0" r:id="rId1"/>
  <headerFooter>
    <oddHeader>&amp;R&amp;"-,Bold"&amp;16ANNEX "C.3"</oddHeader>
  </headerFooter>
  <ignoredErrors>
    <ignoredError sqref="A52:B5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showGridLines="0" topLeftCell="A19" zoomScaleNormal="100" zoomScaleSheetLayoutView="100" workbookViewId="0">
      <selection activeCell="G28" sqref="G28"/>
    </sheetView>
  </sheetViews>
  <sheetFormatPr defaultColWidth="11.42578125" defaultRowHeight="12.75" x14ac:dyDescent="0.25"/>
  <cols>
    <col min="1" max="1" width="2.140625" style="4" customWidth="1"/>
    <col min="2" max="2" width="2.85546875" style="4" customWidth="1"/>
    <col min="3" max="4" width="2.7109375" style="4" customWidth="1"/>
    <col min="5" max="5" width="1.7109375" style="4" customWidth="1"/>
    <col min="6" max="6" width="34.140625" style="4" customWidth="1"/>
    <col min="7" max="7" width="3.7109375" style="4" customWidth="1"/>
    <col min="8" max="11" width="12.140625" style="4" customWidth="1"/>
    <col min="12" max="12" width="12.28515625" style="4" customWidth="1"/>
    <col min="13" max="13" width="7.85546875" style="4" customWidth="1"/>
    <col min="14" max="14" width="10" style="4" bestFit="1" customWidth="1"/>
    <col min="15" max="16384" width="11.42578125" style="4"/>
  </cols>
  <sheetData>
    <row r="1" spans="1:12" x14ac:dyDescent="0.25">
      <c r="A1" s="47" t="s">
        <v>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x14ac:dyDescent="0.2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x14ac:dyDescent="0.25">
      <c r="A3" s="47" t="s">
        <v>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3.5" thickBot="1" x14ac:dyDescent="0.3"/>
    <row r="6" spans="1:12" ht="25.5" x14ac:dyDescent="0.25">
      <c r="A6" s="6" t="s">
        <v>9</v>
      </c>
      <c r="B6" s="7"/>
      <c r="C6" s="7"/>
      <c r="D6" s="7"/>
      <c r="E6" s="7"/>
      <c r="F6" s="7"/>
      <c r="G6" s="7"/>
      <c r="H6" s="7"/>
      <c r="I6" s="7"/>
      <c r="J6" s="33" t="s">
        <v>16</v>
      </c>
      <c r="K6" s="34" t="s">
        <v>31</v>
      </c>
    </row>
    <row r="7" spans="1:12" x14ac:dyDescent="0.25">
      <c r="A7" s="8"/>
      <c r="B7" s="9" t="s">
        <v>10</v>
      </c>
      <c r="C7" s="9"/>
      <c r="D7" s="9"/>
      <c r="E7" s="9"/>
      <c r="F7" s="9"/>
      <c r="G7" s="9"/>
      <c r="H7" s="9"/>
      <c r="I7" s="9"/>
      <c r="J7" s="24">
        <v>500000</v>
      </c>
      <c r="K7" s="10"/>
    </row>
    <row r="8" spans="1:12" x14ac:dyDescent="0.25">
      <c r="A8" s="8"/>
      <c r="B8" s="9" t="s">
        <v>11</v>
      </c>
      <c r="C8" s="9"/>
      <c r="D8" s="9"/>
      <c r="E8" s="9"/>
      <c r="F8" s="9"/>
      <c r="G8" s="9"/>
      <c r="H8" s="9"/>
      <c r="I8" s="9"/>
      <c r="J8" s="11">
        <v>300000</v>
      </c>
      <c r="K8" s="25">
        <f>J8*0.12</f>
        <v>36000</v>
      </c>
    </row>
    <row r="9" spans="1:12" x14ac:dyDescent="0.25">
      <c r="A9" s="8"/>
      <c r="B9" s="9" t="s">
        <v>12</v>
      </c>
      <c r="C9" s="9"/>
      <c r="D9" s="9"/>
      <c r="E9" s="9"/>
      <c r="F9" s="9"/>
      <c r="G9" s="9"/>
      <c r="H9" s="9"/>
      <c r="I9" s="9"/>
      <c r="J9" s="11">
        <v>200000</v>
      </c>
      <c r="K9" s="10"/>
    </row>
    <row r="10" spans="1:12" ht="13.5" thickBot="1" x14ac:dyDescent="0.3">
      <c r="A10" s="8"/>
      <c r="B10" s="9" t="s">
        <v>13</v>
      </c>
      <c r="C10" s="9"/>
      <c r="D10" s="9"/>
      <c r="E10" s="9"/>
      <c r="F10" s="9"/>
      <c r="G10" s="9"/>
      <c r="H10" s="9"/>
      <c r="I10" s="9"/>
      <c r="J10" s="26">
        <f>SUM(J7:J9)</f>
        <v>1000000</v>
      </c>
      <c r="K10" s="10"/>
    </row>
    <row r="11" spans="1:12" ht="13.5" thickTop="1" x14ac:dyDescent="0.25">
      <c r="A11" s="8"/>
      <c r="B11" s="9"/>
      <c r="C11" s="9"/>
      <c r="D11" s="9"/>
      <c r="E11" s="9"/>
      <c r="F11" s="9"/>
      <c r="G11" s="9"/>
      <c r="H11" s="9"/>
      <c r="I11" s="9"/>
      <c r="J11" s="11"/>
      <c r="K11" s="10"/>
    </row>
    <row r="12" spans="1:12" ht="13.5" thickBot="1" x14ac:dyDescent="0.3">
      <c r="A12" s="12"/>
      <c r="B12" s="13" t="s">
        <v>33</v>
      </c>
      <c r="C12" s="13"/>
      <c r="D12" s="13"/>
      <c r="E12" s="13"/>
      <c r="F12" s="13"/>
      <c r="G12" s="13"/>
      <c r="H12" s="13"/>
      <c r="I12" s="13"/>
      <c r="J12" s="27">
        <v>600000</v>
      </c>
      <c r="K12" s="28">
        <f>J12*0.12</f>
        <v>72000</v>
      </c>
    </row>
    <row r="13" spans="1:12" s="9" customFormat="1" ht="13.5" customHeight="1" x14ac:dyDescent="0.25"/>
    <row r="14" spans="1:12" s="9" customFormat="1" ht="15" x14ac:dyDescent="0.25">
      <c r="A14" s="48" t="s">
        <v>14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</row>
    <row r="15" spans="1:12" s="14" customFormat="1" x14ac:dyDescent="0.25">
      <c r="H15" s="15" t="s">
        <v>26</v>
      </c>
      <c r="I15" s="15" t="s">
        <v>27</v>
      </c>
      <c r="J15" s="15" t="s">
        <v>28</v>
      </c>
      <c r="K15" s="15" t="s">
        <v>29</v>
      </c>
    </row>
    <row r="16" spans="1:12" ht="6" customHeight="1" x14ac:dyDescent="0.25"/>
    <row r="17" spans="1:12" x14ac:dyDescent="0.25">
      <c r="B17" s="4" t="s">
        <v>23</v>
      </c>
      <c r="H17" s="29">
        <f>$J$7</f>
        <v>500000</v>
      </c>
      <c r="I17" s="29">
        <f>$J$8</f>
        <v>300000</v>
      </c>
      <c r="J17" s="29">
        <f>J9</f>
        <v>200000</v>
      </c>
      <c r="K17" s="29">
        <f>SUM(H17:J17)</f>
        <v>1000000</v>
      </c>
    </row>
    <row r="18" spans="1:12" x14ac:dyDescent="0.25">
      <c r="B18" s="4" t="s">
        <v>24</v>
      </c>
      <c r="H18" s="2">
        <v>0</v>
      </c>
      <c r="I18" s="2">
        <v>0</v>
      </c>
      <c r="J18" s="2">
        <v>0</v>
      </c>
      <c r="K18" s="1">
        <f>SUM(H18:J18)</f>
        <v>0</v>
      </c>
    </row>
    <row r="19" spans="1:12" s="5" customFormat="1" ht="13.5" thickBot="1" x14ac:dyDescent="0.3">
      <c r="B19" s="5" t="s">
        <v>25</v>
      </c>
      <c r="H19" s="30">
        <f>H17-H18</f>
        <v>500000</v>
      </c>
      <c r="I19" s="30">
        <f t="shared" ref="I19:K19" si="0">I17-I18</f>
        <v>300000</v>
      </c>
      <c r="J19" s="30">
        <f t="shared" si="0"/>
        <v>200000</v>
      </c>
      <c r="K19" s="30">
        <f t="shared" si="0"/>
        <v>1000000</v>
      </c>
    </row>
    <row r="20" spans="1:12" ht="5.25" customHeight="1" thickTop="1" x14ac:dyDescent="0.25">
      <c r="H20" s="17"/>
      <c r="I20" s="17"/>
      <c r="J20" s="17"/>
      <c r="K20" s="17"/>
    </row>
    <row r="21" spans="1:12" s="5" customFormat="1" ht="13.5" thickBot="1" x14ac:dyDescent="0.3">
      <c r="B21" s="5" t="s">
        <v>3</v>
      </c>
      <c r="H21" s="23">
        <f>H19/K19</f>
        <v>0.5</v>
      </c>
      <c r="I21" s="23">
        <f>I19/$K$19</f>
        <v>0.3</v>
      </c>
      <c r="J21" s="23">
        <f>J19/$K$19</f>
        <v>0.2</v>
      </c>
      <c r="K21" s="23">
        <f>K19/$K$19</f>
        <v>1</v>
      </c>
    </row>
    <row r="22" spans="1:12" ht="7.5" customHeight="1" thickTop="1" x14ac:dyDescent="0.25"/>
    <row r="23" spans="1:12" ht="13.5" thickBot="1" x14ac:dyDescent="0.25">
      <c r="B23" s="18" t="s">
        <v>34</v>
      </c>
      <c r="D23" s="19"/>
      <c r="H23" s="31">
        <f>H21*$K$12</f>
        <v>36000</v>
      </c>
      <c r="I23" s="31">
        <f>I21*$K$12</f>
        <v>21600</v>
      </c>
      <c r="J23" s="31">
        <f>J21*$K$12</f>
        <v>14400</v>
      </c>
      <c r="K23" s="31">
        <f>K21*$K$12</f>
        <v>72000</v>
      </c>
    </row>
    <row r="24" spans="1:12" ht="13.5" thickTop="1" x14ac:dyDescent="0.25"/>
    <row r="25" spans="1:12" ht="8.25" customHeight="1" x14ac:dyDescent="0.25"/>
    <row r="26" spans="1:12" s="9" customFormat="1" ht="15" x14ac:dyDescent="0.25">
      <c r="A26" s="48" t="s">
        <v>18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</row>
    <row r="27" spans="1:12" s="14" customFormat="1" x14ac:dyDescent="0.25">
      <c r="H27" s="15" t="s">
        <v>26</v>
      </c>
      <c r="I27" s="15" t="s">
        <v>27</v>
      </c>
      <c r="J27" s="15" t="s">
        <v>28</v>
      </c>
      <c r="K27" s="15" t="s">
        <v>29</v>
      </c>
    </row>
    <row r="28" spans="1:12" ht="6" customHeight="1" x14ac:dyDescent="0.25"/>
    <row r="29" spans="1:12" s="5" customFormat="1" ht="13.5" thickBot="1" x14ac:dyDescent="0.25">
      <c r="B29" s="18" t="s">
        <v>22</v>
      </c>
      <c r="D29" s="18"/>
      <c r="H29" s="36">
        <f>I34*H21</f>
        <v>30000</v>
      </c>
      <c r="I29" s="36">
        <f>I34*I21</f>
        <v>18000</v>
      </c>
      <c r="J29" s="36">
        <f>I34*J21</f>
        <v>12000</v>
      </c>
      <c r="K29" s="36">
        <f>I34</f>
        <v>60000</v>
      </c>
    </row>
    <row r="30" spans="1:12" ht="13.5" thickTop="1" x14ac:dyDescent="0.25"/>
    <row r="31" spans="1:12" x14ac:dyDescent="0.2">
      <c r="B31" s="20" t="s">
        <v>36</v>
      </c>
      <c r="E31" s="19"/>
      <c r="F31" s="19"/>
      <c r="G31" s="19"/>
      <c r="H31" s="19"/>
      <c r="I31" s="19"/>
      <c r="J31" s="19"/>
      <c r="K31" s="19"/>
      <c r="L31" s="19"/>
    </row>
    <row r="32" spans="1:12" x14ac:dyDescent="0.2">
      <c r="B32" s="19"/>
      <c r="C32" s="21" t="s">
        <v>5</v>
      </c>
      <c r="E32" s="21"/>
      <c r="F32" s="21"/>
      <c r="G32" s="21"/>
      <c r="H32" s="19"/>
      <c r="I32" s="29">
        <f>K12</f>
        <v>72000</v>
      </c>
      <c r="J32" s="21"/>
      <c r="K32" s="21"/>
    </row>
    <row r="33" spans="2:12" x14ac:dyDescent="0.2">
      <c r="B33" s="19"/>
      <c r="C33" s="21" t="s">
        <v>17</v>
      </c>
      <c r="E33" s="21"/>
      <c r="F33" s="21"/>
      <c r="G33" s="21"/>
      <c r="H33" s="19"/>
      <c r="I33" s="19">
        <v>12000</v>
      </c>
      <c r="J33" s="21"/>
      <c r="K33" s="21"/>
    </row>
    <row r="34" spans="2:12" ht="13.5" thickBot="1" x14ac:dyDescent="0.25">
      <c r="B34" s="19"/>
      <c r="C34" s="21" t="s">
        <v>37</v>
      </c>
      <c r="E34" s="21"/>
      <c r="F34" s="21"/>
      <c r="G34" s="21"/>
      <c r="H34" s="19"/>
      <c r="I34" s="35">
        <f>I32-I33</f>
        <v>60000</v>
      </c>
      <c r="J34" s="21"/>
      <c r="K34" s="21"/>
    </row>
    <row r="35" spans="2:12" ht="13.5" thickTop="1" x14ac:dyDescent="0.2">
      <c r="C35" s="19"/>
      <c r="D35" s="21"/>
      <c r="E35" s="21"/>
      <c r="F35" s="21"/>
      <c r="G35" s="21"/>
      <c r="H35" s="21"/>
      <c r="I35" s="21"/>
      <c r="J35" s="21"/>
      <c r="K35" s="21"/>
      <c r="L35" s="19"/>
    </row>
    <row r="36" spans="2:12" x14ac:dyDescent="0.2">
      <c r="B36" s="37" t="s">
        <v>44</v>
      </c>
      <c r="C36" s="19"/>
      <c r="D36" s="21"/>
      <c r="E36" s="21"/>
      <c r="F36" s="21"/>
      <c r="G36" s="21"/>
      <c r="H36" s="21"/>
      <c r="I36" s="21"/>
      <c r="J36" s="21"/>
      <c r="K36" s="21"/>
      <c r="L36" s="19"/>
    </row>
    <row r="37" spans="2:12" x14ac:dyDescent="0.2">
      <c r="B37" s="37"/>
      <c r="C37" s="19"/>
      <c r="D37" s="21"/>
      <c r="E37" s="21"/>
      <c r="F37" s="21"/>
      <c r="G37" s="21"/>
      <c r="H37" s="21"/>
      <c r="I37" s="21"/>
      <c r="J37" s="21"/>
      <c r="K37" s="21"/>
      <c r="L37" s="19"/>
    </row>
    <row r="38" spans="2:12" x14ac:dyDescent="0.2">
      <c r="C38" s="19"/>
      <c r="F38" s="38" t="s">
        <v>38</v>
      </c>
      <c r="G38" s="39" t="s">
        <v>39</v>
      </c>
      <c r="H38" s="21" t="s">
        <v>40</v>
      </c>
      <c r="I38" s="21"/>
      <c r="J38" s="21"/>
      <c r="K38" s="21"/>
      <c r="L38" s="19"/>
    </row>
    <row r="39" spans="2:12" x14ac:dyDescent="0.2">
      <c r="C39" s="19"/>
      <c r="F39" s="39" t="s">
        <v>45</v>
      </c>
      <c r="G39" s="39"/>
      <c r="H39" s="21"/>
      <c r="I39" s="21"/>
      <c r="J39" s="21"/>
      <c r="K39" s="21"/>
      <c r="L39" s="19"/>
    </row>
    <row r="40" spans="2:12" x14ac:dyDescent="0.2">
      <c r="C40" s="19"/>
      <c r="F40" s="39"/>
      <c r="G40" s="39"/>
      <c r="H40" s="21"/>
      <c r="I40" s="21"/>
      <c r="J40" s="21"/>
      <c r="K40" s="21"/>
      <c r="L40" s="19"/>
    </row>
    <row r="41" spans="2:12" x14ac:dyDescent="0.2">
      <c r="C41" s="19"/>
      <c r="F41" s="41">
        <v>100000</v>
      </c>
      <c r="G41" s="39" t="s">
        <v>39</v>
      </c>
      <c r="H41" s="29">
        <f>H29</f>
        <v>30000</v>
      </c>
      <c r="I41" s="42" t="s">
        <v>43</v>
      </c>
      <c r="J41" s="43">
        <f>(F41/F42)*H41</f>
        <v>6000</v>
      </c>
      <c r="K41" s="21"/>
      <c r="L41" s="19"/>
    </row>
    <row r="42" spans="2:12" x14ac:dyDescent="0.2">
      <c r="C42" s="19"/>
      <c r="F42" s="40">
        <f>H17</f>
        <v>500000</v>
      </c>
      <c r="G42" s="39"/>
      <c r="H42" s="21"/>
      <c r="I42" s="21"/>
      <c r="J42" s="21"/>
      <c r="K42" s="21"/>
      <c r="L42" s="19"/>
    </row>
    <row r="44" spans="2:12" x14ac:dyDescent="0.25">
      <c r="B44" s="37" t="s">
        <v>46</v>
      </c>
    </row>
    <row r="46" spans="2:12" x14ac:dyDescent="0.25">
      <c r="C46" s="4" t="s">
        <v>47</v>
      </c>
      <c r="H46" s="44">
        <f>H29</f>
        <v>30000</v>
      </c>
    </row>
    <row r="47" spans="2:12" x14ac:dyDescent="0.25">
      <c r="C47" s="4" t="s">
        <v>48</v>
      </c>
      <c r="H47" s="45">
        <f>J41</f>
        <v>6000</v>
      </c>
    </row>
    <row r="48" spans="2:12" ht="13.5" thickBot="1" x14ac:dyDescent="0.25">
      <c r="C48" s="19" t="s">
        <v>49</v>
      </c>
      <c r="D48" s="21"/>
      <c r="E48" s="21"/>
      <c r="F48" s="21"/>
      <c r="G48" s="21"/>
      <c r="H48" s="46">
        <f>H46-H47</f>
        <v>24000</v>
      </c>
      <c r="I48" s="21"/>
      <c r="J48" s="21"/>
      <c r="K48" s="21"/>
      <c r="L48" s="19"/>
    </row>
    <row r="49" spans="1:12" ht="13.5" thickTop="1" x14ac:dyDescent="0.2">
      <c r="C49" s="19"/>
      <c r="D49" s="21"/>
      <c r="E49" s="21"/>
      <c r="F49" s="21"/>
      <c r="G49" s="21"/>
      <c r="H49" s="21"/>
      <c r="I49" s="21"/>
      <c r="J49" s="21"/>
      <c r="K49" s="21"/>
      <c r="L49" s="19"/>
    </row>
    <row r="50" spans="1:12" x14ac:dyDescent="0.2">
      <c r="C50" s="19"/>
      <c r="D50" s="21"/>
      <c r="E50" s="21"/>
      <c r="F50" s="21"/>
      <c r="G50" s="21"/>
      <c r="H50" s="21"/>
      <c r="I50" s="21"/>
      <c r="J50" s="21"/>
      <c r="K50" s="21"/>
      <c r="L50" s="19"/>
    </row>
    <row r="51" spans="1:12" x14ac:dyDescent="0.25">
      <c r="A51" s="5" t="s">
        <v>19</v>
      </c>
    </row>
    <row r="52" spans="1:12" x14ac:dyDescent="0.25">
      <c r="B52" s="32" t="s">
        <v>20</v>
      </c>
      <c r="C52" s="4" t="s">
        <v>50</v>
      </c>
    </row>
    <row r="53" spans="1:12" x14ac:dyDescent="0.25">
      <c r="C53" s="4" t="s">
        <v>32</v>
      </c>
    </row>
    <row r="54" spans="1:12" x14ac:dyDescent="0.25">
      <c r="B54" s="32" t="s">
        <v>21</v>
      </c>
      <c r="C54" s="4" t="s">
        <v>35</v>
      </c>
    </row>
  </sheetData>
  <mergeCells count="5">
    <mergeCell ref="A1:L1"/>
    <mergeCell ref="A2:L2"/>
    <mergeCell ref="A3:L3"/>
    <mergeCell ref="A14:L14"/>
    <mergeCell ref="A26:L26"/>
  </mergeCells>
  <pageMargins left="0.5" right="0.5" top="0.76" bottom="1" header="0.3" footer="0.3"/>
  <pageSetup paperSize="9" scale="85" orientation="portrait" horizontalDpi="0" verticalDpi="0" r:id="rId1"/>
  <headerFooter>
    <oddHeader>&amp;R&amp;"-,Bold"&amp;16ANNEX "C.3"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 C.3</vt:lpstr>
      <vt:lpstr>Alternative Computation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Junelle Aira Salamanca</dc:creator>
  <cp:lastModifiedBy>PCUser</cp:lastModifiedBy>
  <cp:lastPrinted>2020-10-29T15:30:12Z</cp:lastPrinted>
  <dcterms:created xsi:type="dcterms:W3CDTF">2020-10-09T07:49:53Z</dcterms:created>
  <dcterms:modified xsi:type="dcterms:W3CDTF">2023-12-29T01:42:48Z</dcterms:modified>
</cp:coreProperties>
</file>